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1\Desktop\открытость на  август 2019\таблички на август\"/>
    </mc:Choice>
  </mc:AlternateContent>
  <bookViews>
    <workbookView xWindow="0" yWindow="0" windowWidth="18450" windowHeight="11520"/>
  </bookViews>
  <sheets>
    <sheet name="без учета счетов бюджета" sheetId="1" r:id="rId1"/>
  </sheets>
  <definedNames>
    <definedName name="_xlnm.Print_Titles" localSheetId="0">'без учета счетов бюджета'!$7:$9</definedName>
  </definedNames>
  <calcPr calcId="152511"/>
</workbook>
</file>

<file path=xl/calcChain.xml><?xml version="1.0" encoding="utf-8"?>
<calcChain xmlns="http://schemas.openxmlformats.org/spreadsheetml/2006/main">
  <c r="Y29" i="1" l="1"/>
  <c r="Y30" i="1"/>
  <c r="I25" i="1" l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G10" i="1"/>
  <c r="Y10" i="1" s="1"/>
  <c r="W31" i="1" l="1"/>
  <c r="U31" i="1"/>
  <c r="S31" i="1"/>
  <c r="Q31" i="1"/>
  <c r="O31" i="1"/>
  <c r="M31" i="1"/>
  <c r="K31" i="1"/>
  <c r="I31" i="1"/>
  <c r="X31" i="1"/>
  <c r="V31" i="1"/>
  <c r="T31" i="1"/>
  <c r="R31" i="1"/>
  <c r="P31" i="1"/>
  <c r="N31" i="1"/>
  <c r="L31" i="1"/>
  <c r="J31" i="1"/>
  <c r="Y28" i="1"/>
  <c r="G31" i="1"/>
  <c r="Y21" i="1"/>
  <c r="Y18" i="1"/>
  <c r="Y17" i="1"/>
  <c r="Y13" i="1"/>
  <c r="Y11" i="1"/>
  <c r="Y12" i="1"/>
  <c r="Y15" i="1"/>
  <c r="Y27" i="1" l="1"/>
  <c r="Y26" i="1" l="1"/>
  <c r="Y25" i="1" s="1"/>
  <c r="Y24" i="1"/>
  <c r="Y22" i="1" s="1"/>
  <c r="Y20" i="1"/>
  <c r="Y19" i="1"/>
  <c r="Y16" i="1"/>
  <c r="Y14" i="1"/>
  <c r="Y31" i="1" l="1"/>
</calcChain>
</file>

<file path=xl/sharedStrings.xml><?xml version="1.0" encoding="utf-8"?>
<sst xmlns="http://schemas.openxmlformats.org/spreadsheetml/2006/main" count="80" uniqueCount="51">
  <si>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</si>
  <si>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</si>
  <si>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</si>
  <si>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</si>
  <si>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</si>
  <si>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</si>
  <si>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</si>
  <si>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</si>
  <si>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</si>
  <si>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</si>
  <si>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</si>
  <si>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</si>
  <si>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</si>
  <si>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</si>
  <si>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</si>
  <si>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</si>
  <si>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</si>
  <si>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</si>
  <si>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</si>
  <si>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</si>
  <si>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</si>
  <si>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</si>
  <si>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</si>
  <si>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</si>
  <si>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</si>
  <si>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</si>
  <si>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</si>
  <si>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>1000</t>
  </si>
  <si>
    <t>1004</t>
  </si>
  <si>
    <t>ВСЕГО РАСХОДОВ:</t>
  </si>
  <si>
    <t>(рублей)</t>
  </si>
  <si>
    <t>Изменение</t>
  </si>
  <si>
    <t>НАЦИОНАЛЬНАЯ ОБОРОНА</t>
  </si>
  <si>
    <t>0200</t>
  </si>
  <si>
    <t>Мобилизационная и вневоинская подготовка</t>
  </si>
  <si>
    <t>0203</t>
  </si>
  <si>
    <t>Пожарная безопасность</t>
  </si>
  <si>
    <t>0310</t>
  </si>
  <si>
    <t xml:space="preserve">      Благоустройство</t>
  </si>
  <si>
    <t>0503</t>
  </si>
  <si>
    <t>КУЛЬТУРА,КИНЕМАТОГРАФИЯ</t>
  </si>
  <si>
    <t>0800</t>
  </si>
  <si>
    <t xml:space="preserve">    Культура</t>
  </si>
  <si>
    <t>0801</t>
  </si>
  <si>
    <t>СОЦИАЛЬНАЯ ПОЛИТИКА</t>
  </si>
  <si>
    <t>Охрана семьи и детства</t>
  </si>
  <si>
    <t xml:space="preserve">Сведения о  внесенных в течение года изменениях по расходам бюджета Панинского сельского поселения </t>
  </si>
  <si>
    <t>Первоначальный план на 2018 год</t>
  </si>
  <si>
    <t>Уточненный план по состоянию на 31.12.2018</t>
  </si>
  <si>
    <t>Дорожное хозяйство (дорожные фонды)</t>
  </si>
  <si>
    <t>0409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</si>
</sst>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1" fillId="0" borderId="0"/>
    <xf numFmtId="164" fontId="5" fillId="3" borderId="10">
      <alignment horizontal="right" vertical="top" shrinkToFit="1"/>
    </xf>
    <xf numFmtId="164" fontId="5" fillId="4" borderId="10">
      <alignment horizontal="right" vertical="top" shrinkToFit="1"/>
    </xf>
    <xf numFmtId="164" fontId="6" fillId="0" borderId="10">
      <alignment horizontal="right" vertical="top" shrinkToFit="1"/>
    </xf>
    <xf numFmtId="0" fontId="6" fillId="0" borderId="0"/>
    <xf numFmtId="0" fontId="6" fillId="0" borderId="0"/>
    <xf numFmtId="0" fontId="1" fillId="0" borderId="0"/>
    <xf numFmtId="0" fontId="6" fillId="5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5" borderId="11"/>
    <xf numFmtId="0" fontId="6" fillId="0" borderId="10">
      <alignment horizontal="center" vertical="center" wrapText="1"/>
    </xf>
    <xf numFmtId="0" fontId="6" fillId="5" borderId="12"/>
    <xf numFmtId="49" fontId="6" fillId="0" borderId="10">
      <alignment horizontal="left" vertical="top" wrapText="1" indent="2"/>
    </xf>
    <xf numFmtId="49" fontId="6" fillId="0" borderId="10">
      <alignment horizontal="center" vertical="top" shrinkToFit="1"/>
    </xf>
    <xf numFmtId="4" fontId="6" fillId="0" borderId="10">
      <alignment horizontal="right" vertical="top" shrinkToFit="1"/>
    </xf>
    <xf numFmtId="10" fontId="6" fillId="0" borderId="10">
      <alignment horizontal="right" vertical="top" shrinkToFit="1"/>
    </xf>
    <xf numFmtId="0" fontId="6" fillId="5" borderId="12">
      <alignment shrinkToFit="1"/>
    </xf>
    <xf numFmtId="0" fontId="5" fillId="0" borderId="10">
      <alignment horizontal="left"/>
    </xf>
    <xf numFmtId="4" fontId="5" fillId="3" borderId="10">
      <alignment horizontal="right" vertical="top" shrinkToFit="1"/>
    </xf>
    <xf numFmtId="10" fontId="5" fillId="3" borderId="10">
      <alignment horizontal="right" vertical="top" shrinkToFit="1"/>
    </xf>
    <xf numFmtId="0" fontId="6" fillId="5" borderId="13"/>
    <xf numFmtId="0" fontId="6" fillId="0" borderId="0">
      <alignment horizontal="left" wrapText="1"/>
    </xf>
    <xf numFmtId="0" fontId="5" fillId="0" borderId="10">
      <alignment vertical="top" wrapText="1"/>
    </xf>
    <xf numFmtId="4" fontId="5" fillId="4" borderId="10">
      <alignment horizontal="right" vertical="top" shrinkToFit="1"/>
    </xf>
    <xf numFmtId="10" fontId="5" fillId="4" borderId="10">
      <alignment horizontal="right" vertical="top" shrinkToFit="1"/>
    </xf>
    <xf numFmtId="0" fontId="6" fillId="5" borderId="12">
      <alignment horizontal="center"/>
    </xf>
    <xf numFmtId="0" fontId="6" fillId="5" borderId="12">
      <alignment horizontal="left"/>
    </xf>
    <xf numFmtId="0" fontId="6" fillId="5" borderId="13">
      <alignment horizontal="center"/>
    </xf>
    <xf numFmtId="0" fontId="6" fillId="5" borderId="13">
      <alignment horizontal="left"/>
    </xf>
  </cellStyleXfs>
  <cellXfs count="53">
    <xf numFmtId="0" fontId="0" fillId="0" borderId="0" xfId="0"/>
    <xf numFmtId="0" fontId="0" fillId="0" borderId="0" xfId="0" applyProtection="1">
      <protection locked="0"/>
    </xf>
    <xf numFmtId="0" fontId="6" fillId="0" borderId="0" xfId="11" applyNumberFormat="1" applyProtection="1"/>
    <xf numFmtId="0" fontId="6" fillId="0" borderId="0" xfId="14" applyNumberFormat="1" applyBorder="1" applyProtection="1">
      <alignment horizontal="right"/>
    </xf>
    <xf numFmtId="0" fontId="6" fillId="0" borderId="0" xfId="14" applyBorder="1">
      <alignment horizontal="right"/>
    </xf>
    <xf numFmtId="0" fontId="6" fillId="0" borderId="10" xfId="16" applyNumberFormat="1" applyProtection="1">
      <alignment horizontal="center" vertical="center" wrapText="1"/>
    </xf>
    <xf numFmtId="0" fontId="5" fillId="0" borderId="10" xfId="28" applyNumberFormat="1" applyProtection="1">
      <alignment vertical="top" wrapText="1"/>
    </xf>
    <xf numFmtId="49" fontId="6" fillId="0" borderId="10" xfId="19" applyNumberFormat="1" applyProtection="1">
      <alignment horizontal="center" vertical="top" shrinkToFit="1"/>
    </xf>
    <xf numFmtId="0" fontId="6" fillId="0" borderId="2" xfId="16" applyNumberFormat="1" applyBorder="1" applyProtection="1">
      <alignment horizontal="center" vertical="center" wrapText="1"/>
    </xf>
    <xf numFmtId="0" fontId="6" fillId="0" borderId="3" xfId="14" applyBorder="1">
      <alignment horizontal="right"/>
    </xf>
    <xf numFmtId="0" fontId="6" fillId="0" borderId="4" xfId="14" applyBorder="1">
      <alignment horizontal="right"/>
    </xf>
    <xf numFmtId="0" fontId="6" fillId="0" borderId="5" xfId="16" applyNumberFormat="1" applyBorder="1" applyProtection="1">
      <alignment horizontal="center" vertical="center" wrapText="1"/>
    </xf>
    <xf numFmtId="0" fontId="6" fillId="0" borderId="6" xfId="16" applyNumberFormat="1" applyBorder="1" applyProtection="1">
      <alignment horizontal="center" vertical="center" wrapText="1"/>
    </xf>
    <xf numFmtId="0" fontId="6" fillId="0" borderId="7" xfId="14" applyBorder="1">
      <alignment horizontal="right"/>
    </xf>
    <xf numFmtId="0" fontId="6" fillId="0" borderId="8" xfId="16" applyNumberFormat="1" applyBorder="1" applyProtection="1">
      <alignment horizontal="center" vertical="center" wrapText="1"/>
    </xf>
    <xf numFmtId="0" fontId="6" fillId="0" borderId="9" xfId="16" applyNumberFormat="1" applyBorder="1" applyProtection="1">
      <alignment horizontal="center" vertical="center" wrapText="1"/>
    </xf>
    <xf numFmtId="0" fontId="5" fillId="0" borderId="2" xfId="28" applyNumberFormat="1" applyBorder="1" applyProtection="1">
      <alignment vertical="top" wrapText="1"/>
    </xf>
    <xf numFmtId="164" fontId="5" fillId="2" borderId="10" xfId="4" applyNumberFormat="1" applyFill="1" applyProtection="1">
      <alignment horizontal="right" vertical="top" shrinkToFit="1"/>
    </xf>
    <xf numFmtId="10" fontId="5" fillId="2" borderId="10" xfId="30" applyNumberFormat="1" applyFill="1" applyProtection="1">
      <alignment horizontal="right" vertical="top" shrinkToFit="1"/>
    </xf>
    <xf numFmtId="164" fontId="5" fillId="2" borderId="6" xfId="4" applyNumberFormat="1" applyFill="1" applyBorder="1" applyProtection="1">
      <alignment horizontal="right" vertical="top" shrinkToFit="1"/>
    </xf>
    <xf numFmtId="164" fontId="5" fillId="2" borderId="10" xfId="3" applyNumberFormat="1" applyFill="1" applyProtection="1">
      <alignment horizontal="right" vertical="top" shrinkToFit="1"/>
    </xf>
    <xf numFmtId="10" fontId="5" fillId="2" borderId="10" xfId="25" applyNumberFormat="1" applyFill="1" applyProtection="1">
      <alignment horizontal="right" vertical="top" shrinkToFit="1"/>
    </xf>
    <xf numFmtId="4" fontId="5" fillId="2" borderId="10" xfId="29" applyNumberFormat="1" applyFill="1" applyProtection="1">
      <alignment horizontal="right" vertical="top" shrinkToFit="1"/>
    </xf>
    <xf numFmtId="49" fontId="3" fillId="0" borderId="2" xfId="19" applyNumberFormat="1" applyFont="1" applyBorder="1" applyProtection="1">
      <alignment horizontal="center" vertical="top" shrinkToFit="1"/>
    </xf>
    <xf numFmtId="49" fontId="3" fillId="0" borderId="10" xfId="19" applyNumberFormat="1" applyFont="1" applyProtection="1">
      <alignment horizontal="center" vertical="top" shrinkToFit="1"/>
    </xf>
    <xf numFmtId="0" fontId="4" fillId="0" borderId="10" xfId="28" applyNumberFormat="1" applyFont="1" applyProtection="1">
      <alignment vertical="top" wrapText="1"/>
    </xf>
    <xf numFmtId="4" fontId="4" fillId="2" borderId="10" xfId="29" applyNumberFormat="1" applyFont="1" applyFill="1" applyProtection="1">
      <alignment horizontal="right" vertical="top" shrinkToFit="1"/>
    </xf>
    <xf numFmtId="4" fontId="5" fillId="2" borderId="10" xfId="24" applyNumberFormat="1" applyFill="1" applyProtection="1">
      <alignment horizontal="right" vertical="top" shrinkToFit="1"/>
    </xf>
    <xf numFmtId="0" fontId="3" fillId="0" borderId="10" xfId="28" applyNumberFormat="1" applyFont="1" applyProtection="1">
      <alignment vertical="top" wrapText="1"/>
    </xf>
    <xf numFmtId="49" fontId="8" fillId="0" borderId="10" xfId="19" applyNumberFormat="1" applyFont="1" applyProtection="1">
      <alignment horizontal="center" vertical="top" shrinkToFit="1"/>
    </xf>
    <xf numFmtId="4" fontId="3" fillId="2" borderId="10" xfId="29" applyNumberFormat="1" applyFont="1" applyFill="1" applyProtection="1">
      <alignment horizontal="right" vertical="top" shrinkToFit="1"/>
    </xf>
    <xf numFmtId="0" fontId="9" fillId="0" borderId="10" xfId="28" applyNumberFormat="1" applyFont="1" applyAlignment="1" applyProtection="1">
      <alignment horizontal="left" vertical="top" wrapText="1"/>
    </xf>
    <xf numFmtId="4" fontId="9" fillId="2" borderId="10" xfId="29" applyNumberFormat="1" applyFont="1" applyFill="1" applyProtection="1">
      <alignment horizontal="right" vertical="top" shrinkToFit="1"/>
    </xf>
    <xf numFmtId="49" fontId="4" fillId="0" borderId="10" xfId="19" applyNumberFormat="1" applyFont="1" applyProtection="1">
      <alignment horizontal="center" vertical="top" shrinkToFit="1"/>
    </xf>
    <xf numFmtId="0" fontId="6" fillId="0" borderId="2" xfId="16" applyNumberFormat="1" applyBorder="1" applyProtection="1">
      <alignment horizontal="center" vertical="center" wrapText="1"/>
    </xf>
    <xf numFmtId="0" fontId="6" fillId="0" borderId="1" xfId="16" applyBorder="1">
      <alignment horizontal="center" vertical="center" wrapText="1"/>
    </xf>
    <xf numFmtId="0" fontId="5" fillId="0" borderId="1" xfId="23" applyNumberFormat="1" applyBorder="1" applyProtection="1">
      <alignment horizontal="left"/>
    </xf>
    <xf numFmtId="0" fontId="5" fillId="0" borderId="1" xfId="23" applyBorder="1">
      <alignment horizontal="left"/>
    </xf>
    <xf numFmtId="0" fontId="6" fillId="0" borderId="5" xfId="16" applyNumberFormat="1" applyBorder="1" applyProtection="1">
      <alignment horizontal="center" vertical="center" wrapText="1"/>
    </xf>
    <xf numFmtId="0" fontId="6" fillId="0" borderId="6" xfId="16" applyBorder="1">
      <alignment horizontal="center" vertical="center" wrapText="1"/>
    </xf>
    <xf numFmtId="0" fontId="6" fillId="0" borderId="3" xfId="16" applyNumberFormat="1" applyBorder="1" applyAlignment="1" applyProtection="1">
      <alignment horizontal="center" vertical="center" wrapText="1"/>
    </xf>
    <xf numFmtId="0" fontId="0" fillId="0" borderId="3" xfId="0" applyBorder="1" applyAlignment="1"/>
    <xf numFmtId="0" fontId="6" fillId="0" borderId="0" xfId="10" applyNumberFormat="1" applyBorder="1" applyProtection="1">
      <alignment wrapText="1"/>
    </xf>
    <xf numFmtId="0" fontId="6" fillId="0" borderId="0" xfId="10" applyBorder="1">
      <alignment wrapText="1"/>
    </xf>
    <xf numFmtId="0" fontId="6" fillId="0" borderId="0" xfId="14" applyNumberFormat="1" applyBorder="1" applyProtection="1">
      <alignment horizontal="right"/>
    </xf>
    <xf numFmtId="0" fontId="6" fillId="0" borderId="0" xfId="14" applyBorder="1">
      <alignment horizontal="right"/>
    </xf>
    <xf numFmtId="0" fontId="6" fillId="0" borderId="8" xfId="16" applyNumberFormat="1" applyBorder="1" applyProtection="1">
      <alignment horizontal="center" vertical="center" wrapText="1"/>
    </xf>
    <xf numFmtId="0" fontId="6" fillId="0" borderId="9" xfId="16" applyBorder="1">
      <alignment horizontal="center" vertical="center" wrapText="1"/>
    </xf>
    <xf numFmtId="0" fontId="2" fillId="0" borderId="0" xfId="12" applyNumberFormat="1" applyFont="1" applyBorder="1" applyAlignment="1" applyProtection="1">
      <alignment horizontal="center" wrapText="1"/>
    </xf>
    <xf numFmtId="0" fontId="7" fillId="0" borderId="0" xfId="12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28" applyNumberFormat="1" applyFont="1" applyProtection="1">
      <alignment vertical="top" wrapText="1"/>
    </xf>
    <xf numFmtId="49" fontId="9" fillId="0" borderId="10" xfId="19" applyNumberFormat="1" applyFont="1" applyProtection="1">
      <alignment horizontal="center" vertical="top" shrinkToFit="1"/>
    </xf>
  </cellXfs>
  <cellStyles count="35">
    <cellStyle name="br" xfId="1"/>
    <cellStyle name="col" xfId="2"/>
    <cellStyle name="st31" xfId="3"/>
    <cellStyle name="st32" xfId="4"/>
    <cellStyle name="st33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F32"/>
  <sheetViews>
    <sheetView showGridLines="0" tabSelected="1" workbookViewId="0">
      <pane ySplit="9" topLeftCell="A15" activePane="bottomLeft" state="frozen"/>
      <selection pane="bottomLeft" activeCell="H30" sqref="H30"/>
    </sheetView>
  </sheetViews>
  <sheetFormatPr defaultRowHeight="15" outlineLevelRow="1" x14ac:dyDescent="0.25"/>
  <cols>
    <col min="1" max="1" width="40" style="1" customWidth="1"/>
    <col min="2" max="2" width="9.5703125" style="1" customWidth="1"/>
    <col min="3" max="6" width="9.140625" style="1" hidden="1" customWidth="1"/>
    <col min="7" max="7" width="19.5703125" style="1" customWidth="1"/>
    <col min="8" max="8" width="17" style="1" customWidth="1"/>
    <col min="9" max="24" width="9.140625" style="1" hidden="1" customWidth="1"/>
    <col min="25" max="25" width="16.42578125" style="1" customWidth="1"/>
    <col min="26" max="32" width="9.140625" style="1" hidden="1" customWidth="1"/>
    <col min="33" max="16384" width="9.140625" style="1"/>
  </cols>
  <sheetData>
    <row r="1" spans="1:32" ht="15" customHeight="1" x14ac:dyDescent="0.25">
      <c r="A1" s="42"/>
      <c r="B1" s="43"/>
      <c r="C1" s="43"/>
      <c r="D1" s="43"/>
      <c r="E1" s="43"/>
      <c r="F1" s="43"/>
      <c r="G1" s="43"/>
      <c r="H1" s="4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2" customHeight="1" x14ac:dyDescent="0.25">
      <c r="A2" s="42"/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7.45" customHeight="1" x14ac:dyDescent="0.25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0"/>
      <c r="AF3" s="50"/>
    </row>
    <row r="4" spans="1:32" ht="15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.75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2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30</v>
      </c>
      <c r="Z6" s="4"/>
      <c r="AA6" s="4"/>
      <c r="AB6" s="4"/>
      <c r="AC6" s="4"/>
      <c r="AD6" s="4"/>
      <c r="AE6" s="4"/>
      <c r="AF6" s="4"/>
    </row>
    <row r="7" spans="1:32" ht="12.75" customHeight="1" x14ac:dyDescent="0.25">
      <c r="A7" s="40" t="s">
        <v>0</v>
      </c>
      <c r="B7" s="40" t="s">
        <v>1</v>
      </c>
      <c r="C7" s="13"/>
      <c r="D7" s="9"/>
      <c r="E7" s="9"/>
      <c r="F7" s="10"/>
      <c r="G7" s="40" t="s">
        <v>47</v>
      </c>
      <c r="H7" s="40" t="s">
        <v>48</v>
      </c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40" t="s">
        <v>31</v>
      </c>
      <c r="Z7" s="13"/>
      <c r="AA7" s="9"/>
      <c r="AB7" s="9"/>
      <c r="AC7" s="9"/>
      <c r="AD7" s="9"/>
      <c r="AE7" s="9"/>
      <c r="AF7" s="9"/>
    </row>
    <row r="8" spans="1:32" ht="26.25" customHeight="1" x14ac:dyDescent="0.25">
      <c r="A8" s="41"/>
      <c r="B8" s="41"/>
      <c r="C8" s="46" t="s">
        <v>2</v>
      </c>
      <c r="D8" s="34" t="s">
        <v>2</v>
      </c>
      <c r="E8" s="34" t="s">
        <v>2</v>
      </c>
      <c r="F8" s="38" t="s">
        <v>2</v>
      </c>
      <c r="G8" s="41"/>
      <c r="H8" s="41"/>
      <c r="I8" s="46" t="s">
        <v>2</v>
      </c>
      <c r="J8" s="34" t="s">
        <v>2</v>
      </c>
      <c r="K8" s="34" t="s">
        <v>2</v>
      </c>
      <c r="L8" s="34" t="s">
        <v>2</v>
      </c>
      <c r="M8" s="34" t="s">
        <v>2</v>
      </c>
      <c r="N8" s="34" t="s">
        <v>2</v>
      </c>
      <c r="O8" s="34" t="s">
        <v>2</v>
      </c>
      <c r="P8" s="34" t="s">
        <v>2</v>
      </c>
      <c r="Q8" s="34" t="s">
        <v>2</v>
      </c>
      <c r="R8" s="8" t="s">
        <v>2</v>
      </c>
      <c r="S8" s="34" t="s">
        <v>2</v>
      </c>
      <c r="T8" s="34" t="s">
        <v>2</v>
      </c>
      <c r="U8" s="34" t="s">
        <v>2</v>
      </c>
      <c r="V8" s="34" t="s">
        <v>2</v>
      </c>
      <c r="W8" s="34" t="s">
        <v>2</v>
      </c>
      <c r="X8" s="11" t="s">
        <v>2</v>
      </c>
      <c r="Y8" s="41"/>
      <c r="Z8" s="14" t="s">
        <v>2</v>
      </c>
      <c r="AA8" s="34" t="s">
        <v>2</v>
      </c>
      <c r="AB8" s="34" t="s">
        <v>2</v>
      </c>
      <c r="AC8" s="34" t="s">
        <v>2</v>
      </c>
      <c r="AD8" s="34" t="s">
        <v>2</v>
      </c>
      <c r="AE8" s="34" t="s">
        <v>2</v>
      </c>
      <c r="AF8" s="38" t="s">
        <v>2</v>
      </c>
    </row>
    <row r="9" spans="1:32" ht="23.25" customHeight="1" x14ac:dyDescent="0.25">
      <c r="A9" s="41"/>
      <c r="B9" s="41"/>
      <c r="C9" s="47"/>
      <c r="D9" s="35"/>
      <c r="E9" s="35"/>
      <c r="F9" s="39"/>
      <c r="G9" s="41"/>
      <c r="H9" s="41"/>
      <c r="I9" s="47"/>
      <c r="J9" s="35"/>
      <c r="K9" s="35"/>
      <c r="L9" s="35"/>
      <c r="M9" s="35"/>
      <c r="N9" s="35"/>
      <c r="O9" s="35"/>
      <c r="P9" s="35"/>
      <c r="Q9" s="35"/>
      <c r="R9" s="5"/>
      <c r="S9" s="35"/>
      <c r="T9" s="35"/>
      <c r="U9" s="35"/>
      <c r="V9" s="35"/>
      <c r="W9" s="35"/>
      <c r="X9" s="12"/>
      <c r="Y9" s="41"/>
      <c r="Z9" s="15"/>
      <c r="AA9" s="35"/>
      <c r="AB9" s="35"/>
      <c r="AC9" s="35"/>
      <c r="AD9" s="35"/>
      <c r="AE9" s="35"/>
      <c r="AF9" s="39"/>
    </row>
    <row r="10" spans="1:32" ht="15" customHeight="1" x14ac:dyDescent="0.25">
      <c r="A10" s="16" t="s">
        <v>3</v>
      </c>
      <c r="B10" s="23" t="s">
        <v>4</v>
      </c>
      <c r="C10" s="7"/>
      <c r="D10" s="7"/>
      <c r="E10" s="7"/>
      <c r="F10" s="7"/>
      <c r="G10" s="22">
        <f>G11+G12+G13+G14+G15+G16</f>
        <v>2152191.71</v>
      </c>
      <c r="H10" s="22">
        <v>21312682.07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f>H10-G10</f>
        <v>19160490.359999999</v>
      </c>
      <c r="Z10" s="17">
        <v>59661097.600000001</v>
      </c>
      <c r="AA10" s="17">
        <v>-59661097.600000001</v>
      </c>
      <c r="AB10" s="17">
        <v>70923819</v>
      </c>
      <c r="AC10" s="18">
        <v>0</v>
      </c>
      <c r="AD10" s="17">
        <v>0</v>
      </c>
      <c r="AE10" s="18">
        <v>0</v>
      </c>
      <c r="AF10" s="19">
        <v>0</v>
      </c>
    </row>
    <row r="11" spans="1:32" ht="40.5" customHeight="1" outlineLevel="1" x14ac:dyDescent="0.25">
      <c r="A11" s="25" t="s">
        <v>5</v>
      </c>
      <c r="B11" s="7" t="s">
        <v>6</v>
      </c>
      <c r="C11" s="7"/>
      <c r="D11" s="7"/>
      <c r="E11" s="7"/>
      <c r="F11" s="7"/>
      <c r="G11" s="26">
        <v>625585</v>
      </c>
      <c r="H11" s="26">
        <v>625585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f t="shared" ref="Y11:Y15" si="0">H11-G11</f>
        <v>0</v>
      </c>
      <c r="Z11" s="17">
        <v>1350365</v>
      </c>
      <c r="AA11" s="17">
        <v>-1350365</v>
      </c>
      <c r="AB11" s="17">
        <v>1460070</v>
      </c>
      <c r="AC11" s="18">
        <v>0</v>
      </c>
      <c r="AD11" s="17">
        <v>0</v>
      </c>
      <c r="AE11" s="18">
        <v>0</v>
      </c>
      <c r="AF11" s="17">
        <v>0</v>
      </c>
    </row>
    <row r="12" spans="1:32" ht="67.5" customHeight="1" outlineLevel="1" x14ac:dyDescent="0.25">
      <c r="A12" s="25" t="s">
        <v>7</v>
      </c>
      <c r="B12" s="7" t="s">
        <v>8</v>
      </c>
      <c r="C12" s="7"/>
      <c r="D12" s="7"/>
      <c r="E12" s="7"/>
      <c r="F12" s="7"/>
      <c r="G12" s="26">
        <v>985855</v>
      </c>
      <c r="H12" s="26">
        <v>1114932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f t="shared" si="0"/>
        <v>129077</v>
      </c>
      <c r="Z12" s="17">
        <v>27474510.5</v>
      </c>
      <c r="AA12" s="17">
        <v>-27474510.5</v>
      </c>
      <c r="AB12" s="17">
        <v>33349097</v>
      </c>
      <c r="AC12" s="18">
        <v>0</v>
      </c>
      <c r="AD12" s="17">
        <v>0</v>
      </c>
      <c r="AE12" s="18">
        <v>0</v>
      </c>
      <c r="AF12" s="17">
        <v>0</v>
      </c>
    </row>
    <row r="13" spans="1:32" ht="15" customHeight="1" outlineLevel="1" x14ac:dyDescent="0.25">
      <c r="A13" s="25" t="s">
        <v>9</v>
      </c>
      <c r="B13" s="7" t="s">
        <v>10</v>
      </c>
      <c r="C13" s="7"/>
      <c r="D13" s="7"/>
      <c r="E13" s="7"/>
      <c r="F13" s="7"/>
      <c r="G13" s="26">
        <v>1798.32</v>
      </c>
      <c r="H13" s="26">
        <v>1694.85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f t="shared" si="0"/>
        <v>-103.47000000000003</v>
      </c>
      <c r="Z13" s="17">
        <v>18800</v>
      </c>
      <c r="AA13" s="17">
        <v>-18800</v>
      </c>
      <c r="AB13" s="17">
        <v>18800</v>
      </c>
      <c r="AC13" s="18">
        <v>0</v>
      </c>
      <c r="AD13" s="17">
        <v>0</v>
      </c>
      <c r="AE13" s="18">
        <v>0</v>
      </c>
      <c r="AF13" s="17">
        <v>0</v>
      </c>
    </row>
    <row r="14" spans="1:32" ht="50.25" customHeight="1" outlineLevel="1" x14ac:dyDescent="0.25">
      <c r="A14" s="25" t="s">
        <v>11</v>
      </c>
      <c r="B14" s="7" t="s">
        <v>12</v>
      </c>
      <c r="C14" s="7"/>
      <c r="D14" s="7"/>
      <c r="E14" s="7"/>
      <c r="F14" s="7"/>
      <c r="G14" s="26">
        <v>200</v>
      </c>
      <c r="H14" s="26">
        <v>200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f t="shared" si="0"/>
        <v>0</v>
      </c>
      <c r="Z14" s="17">
        <v>7753982.0999999996</v>
      </c>
      <c r="AA14" s="17">
        <v>-7753982.0999999996</v>
      </c>
      <c r="AB14" s="17">
        <v>7890700</v>
      </c>
      <c r="AC14" s="18">
        <v>0</v>
      </c>
      <c r="AD14" s="17">
        <v>0</v>
      </c>
      <c r="AE14" s="18">
        <v>0</v>
      </c>
      <c r="AF14" s="17">
        <v>0</v>
      </c>
    </row>
    <row r="15" spans="1:32" ht="15" customHeight="1" outlineLevel="1" x14ac:dyDescent="0.25">
      <c r="A15" s="25" t="s">
        <v>13</v>
      </c>
      <c r="B15" s="7" t="s">
        <v>14</v>
      </c>
      <c r="C15" s="7"/>
      <c r="D15" s="7"/>
      <c r="E15" s="7"/>
      <c r="F15" s="7"/>
      <c r="G15" s="26">
        <v>40000</v>
      </c>
      <c r="H15" s="26">
        <v>40000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f t="shared" si="0"/>
        <v>0</v>
      </c>
      <c r="Z15" s="17">
        <v>0</v>
      </c>
      <c r="AA15" s="17">
        <v>0</v>
      </c>
      <c r="AB15" s="17">
        <v>623847</v>
      </c>
      <c r="AC15" s="18">
        <v>0</v>
      </c>
      <c r="AD15" s="17">
        <v>0</v>
      </c>
      <c r="AE15" s="18">
        <v>0</v>
      </c>
      <c r="AF15" s="17">
        <v>0</v>
      </c>
    </row>
    <row r="16" spans="1:32" ht="16.5" customHeight="1" outlineLevel="1" x14ac:dyDescent="0.25">
      <c r="A16" s="25" t="s">
        <v>15</v>
      </c>
      <c r="B16" s="7" t="s">
        <v>16</v>
      </c>
      <c r="C16" s="7"/>
      <c r="D16" s="7"/>
      <c r="E16" s="7"/>
      <c r="F16" s="7"/>
      <c r="G16" s="26">
        <v>498753.39</v>
      </c>
      <c r="H16" s="26">
        <v>530270.22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f t="shared" ref="Y16:Y26" si="1">H16-G16</f>
        <v>31516.829999999958</v>
      </c>
      <c r="Z16" s="17">
        <v>22630892.699999999</v>
      </c>
      <c r="AA16" s="17">
        <v>-22630892.699999999</v>
      </c>
      <c r="AB16" s="17">
        <v>26878005</v>
      </c>
      <c r="AC16" s="18">
        <v>0</v>
      </c>
      <c r="AD16" s="17">
        <v>0</v>
      </c>
      <c r="AE16" s="18">
        <v>0</v>
      </c>
      <c r="AF16" s="17">
        <v>0</v>
      </c>
    </row>
    <row r="17" spans="1:32" ht="16.5" customHeight="1" outlineLevel="1" x14ac:dyDescent="0.25">
      <c r="A17" s="28" t="s">
        <v>32</v>
      </c>
      <c r="B17" s="29" t="s">
        <v>33</v>
      </c>
      <c r="C17" s="7"/>
      <c r="D17" s="7"/>
      <c r="E17" s="7"/>
      <c r="F17" s="7"/>
      <c r="G17" s="30">
        <v>60600</v>
      </c>
      <c r="H17" s="30">
        <v>728887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>
        <f t="shared" si="1"/>
        <v>668287</v>
      </c>
      <c r="Z17" s="17"/>
      <c r="AA17" s="17"/>
      <c r="AB17" s="17"/>
      <c r="AC17" s="18"/>
      <c r="AD17" s="17"/>
      <c r="AE17" s="18"/>
      <c r="AF17" s="17"/>
    </row>
    <row r="18" spans="1:32" ht="16.5" customHeight="1" outlineLevel="1" x14ac:dyDescent="0.25">
      <c r="A18" s="25" t="s">
        <v>34</v>
      </c>
      <c r="B18" s="7" t="s">
        <v>35</v>
      </c>
      <c r="C18" s="7"/>
      <c r="D18" s="7"/>
      <c r="E18" s="7"/>
      <c r="F18" s="7"/>
      <c r="G18" s="26">
        <v>60600</v>
      </c>
      <c r="H18" s="26">
        <v>72887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f t="shared" si="1"/>
        <v>12287</v>
      </c>
      <c r="Z18" s="17"/>
      <c r="AA18" s="17"/>
      <c r="AB18" s="17"/>
      <c r="AC18" s="18"/>
      <c r="AD18" s="17"/>
      <c r="AE18" s="18"/>
      <c r="AF18" s="17"/>
    </row>
    <row r="19" spans="1:32" ht="28.5" customHeight="1" x14ac:dyDescent="0.25">
      <c r="A19" s="6" t="s">
        <v>17</v>
      </c>
      <c r="B19" s="24" t="s">
        <v>18</v>
      </c>
      <c r="C19" s="7"/>
      <c r="D19" s="7"/>
      <c r="E19" s="7"/>
      <c r="F19" s="7"/>
      <c r="G19" s="22">
        <v>60000</v>
      </c>
      <c r="H19" s="22">
        <v>240000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f t="shared" si="1"/>
        <v>180000</v>
      </c>
      <c r="Z19" s="17">
        <v>148401.5</v>
      </c>
      <c r="AA19" s="17">
        <v>-148401.5</v>
      </c>
      <c r="AB19" s="17">
        <v>240000</v>
      </c>
      <c r="AC19" s="18">
        <v>0</v>
      </c>
      <c r="AD19" s="17">
        <v>0</v>
      </c>
      <c r="AE19" s="18">
        <v>0</v>
      </c>
      <c r="AF19" s="17">
        <v>0</v>
      </c>
    </row>
    <row r="20" spans="1:32" ht="57" customHeight="1" outlineLevel="1" x14ac:dyDescent="0.25">
      <c r="A20" s="25" t="s">
        <v>19</v>
      </c>
      <c r="B20" s="7" t="s">
        <v>20</v>
      </c>
      <c r="C20" s="7"/>
      <c r="D20" s="7"/>
      <c r="E20" s="7"/>
      <c r="F20" s="7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f t="shared" si="1"/>
        <v>0</v>
      </c>
      <c r="Z20" s="17">
        <v>148401.5</v>
      </c>
      <c r="AA20" s="17">
        <v>-148401.5</v>
      </c>
      <c r="AB20" s="17">
        <v>240000</v>
      </c>
      <c r="AC20" s="18">
        <v>0</v>
      </c>
      <c r="AD20" s="17">
        <v>0</v>
      </c>
      <c r="AE20" s="18">
        <v>0</v>
      </c>
      <c r="AF20" s="17">
        <v>0</v>
      </c>
    </row>
    <row r="21" spans="1:32" ht="28.5" customHeight="1" outlineLevel="1" x14ac:dyDescent="0.25">
      <c r="A21" s="25" t="s">
        <v>36</v>
      </c>
      <c r="B21" s="7" t="s">
        <v>37</v>
      </c>
      <c r="C21" s="7"/>
      <c r="D21" s="7"/>
      <c r="E21" s="7"/>
      <c r="F21" s="7"/>
      <c r="G21" s="26">
        <v>60000</v>
      </c>
      <c r="H21" s="26">
        <v>240000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f t="shared" si="1"/>
        <v>180000</v>
      </c>
      <c r="Z21" s="17"/>
      <c r="AA21" s="17"/>
      <c r="AB21" s="17"/>
      <c r="AC21" s="18"/>
      <c r="AD21" s="17"/>
      <c r="AE21" s="18"/>
      <c r="AF21" s="17"/>
    </row>
    <row r="22" spans="1:32" ht="15" customHeight="1" x14ac:dyDescent="0.25">
      <c r="A22" s="6" t="s">
        <v>21</v>
      </c>
      <c r="B22" s="24" t="s">
        <v>22</v>
      </c>
      <c r="C22" s="7"/>
      <c r="D22" s="7"/>
      <c r="E22" s="7"/>
      <c r="F22" s="7"/>
      <c r="G22" s="22">
        <v>1252600</v>
      </c>
      <c r="H22" s="22">
        <v>2238918.17</v>
      </c>
      <c r="I22" s="22">
        <f>I24</f>
        <v>0</v>
      </c>
      <c r="J22" s="22">
        <f>J24</f>
        <v>0</v>
      </c>
      <c r="K22" s="22">
        <f>K24</f>
        <v>0</v>
      </c>
      <c r="L22" s="22">
        <f>L24</f>
        <v>0</v>
      </c>
      <c r="M22" s="22">
        <f>M24</f>
        <v>0</v>
      </c>
      <c r="N22" s="22">
        <f>N24</f>
        <v>0</v>
      </c>
      <c r="O22" s="22">
        <f>O24</f>
        <v>0</v>
      </c>
      <c r="P22" s="22">
        <f>P24</f>
        <v>0</v>
      </c>
      <c r="Q22" s="22">
        <f>Q24</f>
        <v>0</v>
      </c>
      <c r="R22" s="22">
        <f>R24</f>
        <v>0</v>
      </c>
      <c r="S22" s="22">
        <f>S24</f>
        <v>0</v>
      </c>
      <c r="T22" s="22">
        <f>T24</f>
        <v>0</v>
      </c>
      <c r="U22" s="22">
        <f>U24</f>
        <v>0</v>
      </c>
      <c r="V22" s="22">
        <f>V24</f>
        <v>0</v>
      </c>
      <c r="W22" s="22">
        <f>W24</f>
        <v>0</v>
      </c>
      <c r="X22" s="22">
        <f>X24</f>
        <v>0</v>
      </c>
      <c r="Y22" s="22">
        <f>Y24</f>
        <v>0</v>
      </c>
      <c r="Z22" s="17">
        <v>5065612.2</v>
      </c>
      <c r="AA22" s="17">
        <v>-5065612.2</v>
      </c>
      <c r="AB22" s="17">
        <v>8767756.5</v>
      </c>
      <c r="AC22" s="18">
        <v>0</v>
      </c>
      <c r="AD22" s="17">
        <v>0</v>
      </c>
      <c r="AE22" s="18">
        <v>0</v>
      </c>
      <c r="AF22" s="17">
        <v>0</v>
      </c>
    </row>
    <row r="23" spans="1:32" ht="15" customHeight="1" x14ac:dyDescent="0.25">
      <c r="A23" s="51" t="s">
        <v>49</v>
      </c>
      <c r="B23" s="33" t="s">
        <v>50</v>
      </c>
      <c r="C23" s="52"/>
      <c r="D23" s="52"/>
      <c r="E23" s="52"/>
      <c r="F23" s="52"/>
      <c r="G23" s="32">
        <v>1252600</v>
      </c>
      <c r="H23" s="32">
        <v>2238818.17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17"/>
      <c r="AA23" s="17"/>
      <c r="AB23" s="17"/>
      <c r="AC23" s="18"/>
      <c r="AD23" s="17"/>
      <c r="AE23" s="18"/>
      <c r="AF23" s="17"/>
    </row>
    <row r="24" spans="1:32" ht="28.5" customHeight="1" outlineLevel="1" x14ac:dyDescent="0.25">
      <c r="A24" s="25" t="s">
        <v>23</v>
      </c>
      <c r="B24" s="7" t="s">
        <v>24</v>
      </c>
      <c r="C24" s="7"/>
      <c r="D24" s="7"/>
      <c r="E24" s="7"/>
      <c r="F24" s="7"/>
      <c r="G24" s="26">
        <v>100</v>
      </c>
      <c r="H24" s="26">
        <v>100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f t="shared" si="1"/>
        <v>0</v>
      </c>
      <c r="Z24" s="17">
        <v>0</v>
      </c>
      <c r="AA24" s="17">
        <v>0</v>
      </c>
      <c r="AB24" s="17">
        <v>800000</v>
      </c>
      <c r="AC24" s="18">
        <v>0</v>
      </c>
      <c r="AD24" s="17">
        <v>0</v>
      </c>
      <c r="AE24" s="18">
        <v>0</v>
      </c>
      <c r="AF24" s="17">
        <v>0</v>
      </c>
    </row>
    <row r="25" spans="1:32" ht="28.5" customHeight="1" x14ac:dyDescent="0.25">
      <c r="A25" s="6" t="s">
        <v>25</v>
      </c>
      <c r="B25" s="24" t="s">
        <v>26</v>
      </c>
      <c r="C25" s="7"/>
      <c r="D25" s="7"/>
      <c r="E25" s="7"/>
      <c r="F25" s="7"/>
      <c r="G25" s="22">
        <v>1899000</v>
      </c>
      <c r="H25" s="22">
        <v>2111150.2200000002</v>
      </c>
      <c r="I25" s="22">
        <f t="shared" ref="I25:Y25" si="2">I26</f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0</v>
      </c>
      <c r="O25" s="22">
        <f t="shared" si="2"/>
        <v>0</v>
      </c>
      <c r="P25" s="22">
        <f t="shared" si="2"/>
        <v>0</v>
      </c>
      <c r="Q25" s="22">
        <f t="shared" si="2"/>
        <v>0</v>
      </c>
      <c r="R25" s="22">
        <f t="shared" si="2"/>
        <v>0</v>
      </c>
      <c r="S25" s="22">
        <f t="shared" si="2"/>
        <v>0</v>
      </c>
      <c r="T25" s="22">
        <f t="shared" si="2"/>
        <v>0</v>
      </c>
      <c r="U25" s="22">
        <f t="shared" si="2"/>
        <v>0</v>
      </c>
      <c r="V25" s="22">
        <f t="shared" si="2"/>
        <v>0</v>
      </c>
      <c r="W25" s="22">
        <f t="shared" si="2"/>
        <v>0</v>
      </c>
      <c r="X25" s="22">
        <f t="shared" si="2"/>
        <v>0</v>
      </c>
      <c r="Y25" s="22">
        <f t="shared" si="2"/>
        <v>212150.2200000002</v>
      </c>
      <c r="Z25" s="17">
        <v>3205000</v>
      </c>
      <c r="AA25" s="17">
        <v>-3205000</v>
      </c>
      <c r="AB25" s="17">
        <v>3205000</v>
      </c>
      <c r="AC25" s="18">
        <v>0</v>
      </c>
      <c r="AD25" s="17">
        <v>0</v>
      </c>
      <c r="AE25" s="18">
        <v>0</v>
      </c>
      <c r="AF25" s="17">
        <v>0</v>
      </c>
    </row>
    <row r="26" spans="1:32" ht="15" customHeight="1" x14ac:dyDescent="0.25">
      <c r="A26" s="31" t="s">
        <v>38</v>
      </c>
      <c r="B26" s="33" t="s">
        <v>39</v>
      </c>
      <c r="C26" s="7"/>
      <c r="D26" s="7"/>
      <c r="E26" s="7"/>
      <c r="F26" s="7"/>
      <c r="G26" s="32">
        <v>1899000</v>
      </c>
      <c r="H26" s="32">
        <v>2111150.2200000002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32">
        <f t="shared" si="1"/>
        <v>212150.2200000002</v>
      </c>
      <c r="Z26" s="17">
        <v>355280722.5</v>
      </c>
      <c r="AA26" s="17">
        <v>-355280722.5</v>
      </c>
      <c r="AB26" s="17">
        <v>363712188.30000001</v>
      </c>
      <c r="AC26" s="18">
        <v>0</v>
      </c>
      <c r="AD26" s="17">
        <v>0</v>
      </c>
      <c r="AE26" s="18">
        <v>0</v>
      </c>
      <c r="AF26" s="17">
        <v>0</v>
      </c>
    </row>
    <row r="27" spans="1:32" ht="15" customHeight="1" outlineLevel="1" x14ac:dyDescent="0.25">
      <c r="A27" s="28" t="s">
        <v>40</v>
      </c>
      <c r="B27" s="29" t="s">
        <v>41</v>
      </c>
      <c r="C27" s="7"/>
      <c r="D27" s="7"/>
      <c r="E27" s="7"/>
      <c r="F27" s="7"/>
      <c r="G27" s="30">
        <v>4776658.3</v>
      </c>
      <c r="H27" s="30">
        <v>4962282.9000000004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30">
        <f>H27-G27</f>
        <v>185624.60000000056</v>
      </c>
      <c r="Z27" s="17">
        <v>146275969.19999999</v>
      </c>
      <c r="AA27" s="17">
        <v>-146275969.19999999</v>
      </c>
      <c r="AB27" s="17">
        <v>149887787</v>
      </c>
      <c r="AC27" s="18">
        <v>0</v>
      </c>
      <c r="AD27" s="17">
        <v>0</v>
      </c>
      <c r="AE27" s="18">
        <v>0</v>
      </c>
      <c r="AF27" s="17">
        <v>0</v>
      </c>
    </row>
    <row r="28" spans="1:32" ht="15" customHeight="1" outlineLevel="1" x14ac:dyDescent="0.25">
      <c r="A28" s="25" t="s">
        <v>42</v>
      </c>
      <c r="B28" s="7" t="s">
        <v>43</v>
      </c>
      <c r="C28" s="7"/>
      <c r="D28" s="7"/>
      <c r="E28" s="7"/>
      <c r="F28" s="7"/>
      <c r="G28" s="26">
        <v>4776658.3</v>
      </c>
      <c r="H28" s="26">
        <v>4962282.9000000004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f>H28-G28</f>
        <v>185624.60000000056</v>
      </c>
      <c r="Z28" s="17">
        <v>177387353.09999999</v>
      </c>
      <c r="AA28" s="17">
        <v>-177387353.09999999</v>
      </c>
      <c r="AB28" s="17">
        <v>180838723.30000001</v>
      </c>
      <c r="AC28" s="18">
        <v>0</v>
      </c>
      <c r="AD28" s="17">
        <v>0</v>
      </c>
      <c r="AE28" s="18">
        <v>0</v>
      </c>
      <c r="AF28" s="17">
        <v>0</v>
      </c>
    </row>
    <row r="29" spans="1:32" ht="15" customHeight="1" outlineLevel="1" x14ac:dyDescent="0.25">
      <c r="A29" s="28" t="s">
        <v>44</v>
      </c>
      <c r="B29" s="29" t="s">
        <v>27</v>
      </c>
      <c r="C29" s="7"/>
      <c r="D29" s="7"/>
      <c r="E29" s="7"/>
      <c r="F29" s="7"/>
      <c r="G29" s="30">
        <v>0</v>
      </c>
      <c r="H29" s="30">
        <v>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>
        <f>H29-G29</f>
        <v>0</v>
      </c>
      <c r="Z29" s="17"/>
      <c r="AA29" s="17"/>
      <c r="AB29" s="17"/>
      <c r="AC29" s="18"/>
      <c r="AD29" s="17"/>
      <c r="AE29" s="18"/>
      <c r="AF29" s="17"/>
    </row>
    <row r="30" spans="1:32" ht="15" customHeight="1" outlineLevel="1" x14ac:dyDescent="0.25">
      <c r="A30" s="25" t="s">
        <v>45</v>
      </c>
      <c r="B30" s="7" t="s">
        <v>28</v>
      </c>
      <c r="C30" s="7"/>
      <c r="D30" s="7"/>
      <c r="E30" s="7"/>
      <c r="F30" s="7"/>
      <c r="G30" s="26">
        <v>0</v>
      </c>
      <c r="H30" s="26">
        <v>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>
        <f>H30-G30</f>
        <v>0</v>
      </c>
      <c r="Z30" s="17"/>
      <c r="AA30" s="17"/>
      <c r="AB30" s="17"/>
      <c r="AC30" s="18"/>
      <c r="AD30" s="17"/>
      <c r="AE30" s="18"/>
      <c r="AF30" s="17"/>
    </row>
    <row r="31" spans="1:32" ht="12.75" customHeight="1" x14ac:dyDescent="0.25">
      <c r="A31" s="36" t="s">
        <v>29</v>
      </c>
      <c r="B31" s="37"/>
      <c r="C31" s="37"/>
      <c r="D31" s="37"/>
      <c r="E31" s="37"/>
      <c r="F31" s="37"/>
      <c r="G31" s="27">
        <f>G10+G17+G19+G22+G25+G27+G29</f>
        <v>10201050.01</v>
      </c>
      <c r="H31" s="27">
        <v>11937920.359999999</v>
      </c>
      <c r="I31" s="27">
        <f>I10+I17+I19+I22+I25+I27+I29</f>
        <v>0</v>
      </c>
      <c r="J31" s="27">
        <f>J10+J17+J19+J22+J25+J27+J29</f>
        <v>0</v>
      </c>
      <c r="K31" s="27">
        <f>K10+K17+K19+K22+K25+K27+K29</f>
        <v>0</v>
      </c>
      <c r="L31" s="27">
        <f>L10+L17+L19+L22+L25+L27+L29</f>
        <v>0</v>
      </c>
      <c r="M31" s="27">
        <f>M10+M17+M19+M22+M25+M27+M29</f>
        <v>0</v>
      </c>
      <c r="N31" s="27">
        <f>N10+N17+N19+N22+N25+N27+N29</f>
        <v>0</v>
      </c>
      <c r="O31" s="27">
        <f>O10+O17+O19+O22+O25+O27+O29</f>
        <v>0</v>
      </c>
      <c r="P31" s="27">
        <f>P10+P17+P19+P22+P25+P27+P29</f>
        <v>0</v>
      </c>
      <c r="Q31" s="27">
        <f>Q10+Q17+Q19+Q22+Q25+Q27+Q29</f>
        <v>0</v>
      </c>
      <c r="R31" s="27">
        <f>R10+R17+R19+R22+R25+R27+R29</f>
        <v>0</v>
      </c>
      <c r="S31" s="27">
        <f>S10+S17+S19+S22+S25+S27+S29</f>
        <v>0</v>
      </c>
      <c r="T31" s="27">
        <f>T10+T17+T19+T22+T25+T27+T29</f>
        <v>0</v>
      </c>
      <c r="U31" s="27">
        <f>U10+U17+U19+U22+U25+U27+U29</f>
        <v>0</v>
      </c>
      <c r="V31" s="27">
        <f>V10+V17+V19+V22+V25+V27+V29</f>
        <v>0</v>
      </c>
      <c r="W31" s="27">
        <f>W10+W17+W19+W22+W25+W27+W29</f>
        <v>0</v>
      </c>
      <c r="X31" s="27">
        <f>X10+X17+X19+X22+X25+X27+X29</f>
        <v>0</v>
      </c>
      <c r="Y31" s="27">
        <f>Y10+Y17+Y19+Y22+Y25+Y27+Y29</f>
        <v>20406552.18</v>
      </c>
      <c r="Z31" s="20">
        <v>432488902.10000002</v>
      </c>
      <c r="AA31" s="20">
        <v>-432488902.10000002</v>
      </c>
      <c r="AB31" s="20">
        <v>461628356.60000002</v>
      </c>
      <c r="AC31" s="21">
        <v>0</v>
      </c>
      <c r="AD31" s="20">
        <v>0</v>
      </c>
      <c r="AE31" s="21">
        <v>0</v>
      </c>
      <c r="AF31" s="20">
        <v>0</v>
      </c>
    </row>
    <row r="32" spans="1:32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 t="s">
        <v>2</v>
      </c>
      <c r="S32" s="2"/>
      <c r="T32" s="2"/>
      <c r="U32" s="2"/>
      <c r="V32" s="2"/>
      <c r="W32" s="2"/>
      <c r="X32" s="2" t="s">
        <v>2</v>
      </c>
      <c r="Y32" s="2"/>
      <c r="Z32" s="2" t="s">
        <v>2</v>
      </c>
      <c r="AA32" s="2"/>
      <c r="AB32" s="2"/>
      <c r="AC32" s="2"/>
      <c r="AD32" s="2"/>
      <c r="AE32" s="2"/>
      <c r="AF32" s="2"/>
    </row>
  </sheetData>
  <mergeCells count="34">
    <mergeCell ref="A1:H1"/>
    <mergeCell ref="A2:H2"/>
    <mergeCell ref="A5:AF5"/>
    <mergeCell ref="I8:I9"/>
    <mergeCell ref="J8:J9"/>
    <mergeCell ref="K8:K9"/>
    <mergeCell ref="L8:L9"/>
    <mergeCell ref="C8:C9"/>
    <mergeCell ref="D8:D9"/>
    <mergeCell ref="E8:E9"/>
    <mergeCell ref="A3:AF4"/>
    <mergeCell ref="Y7:Y9"/>
    <mergeCell ref="G7:G9"/>
    <mergeCell ref="AB8:AB9"/>
    <mergeCell ref="AF8:AF9"/>
    <mergeCell ref="AA8:AA9"/>
    <mergeCell ref="H7:H9"/>
    <mergeCell ref="S8:S9"/>
    <mergeCell ref="AC8:AC9"/>
    <mergeCell ref="AD8:AD9"/>
    <mergeCell ref="AE8:AE9"/>
    <mergeCell ref="A31:F31"/>
    <mergeCell ref="T8:T9"/>
    <mergeCell ref="U8:U9"/>
    <mergeCell ref="V8:V9"/>
    <mergeCell ref="W8:W9"/>
    <mergeCell ref="F8:F9"/>
    <mergeCell ref="M8:M9"/>
    <mergeCell ref="N8:N9"/>
    <mergeCell ref="O8:O9"/>
    <mergeCell ref="P8:P9"/>
    <mergeCell ref="Q8:Q9"/>
    <mergeCell ref="A7:A9"/>
    <mergeCell ref="B7:B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8FAAC2-5325-4BF5-BA3D-B25F248F35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k51n2</dc:creator>
  <cp:lastModifiedBy>User1</cp:lastModifiedBy>
  <cp:lastPrinted>2017-03-14T11:52:07Z</cp:lastPrinted>
  <dcterms:created xsi:type="dcterms:W3CDTF">2017-03-14T11:28:54Z</dcterms:created>
  <dcterms:modified xsi:type="dcterms:W3CDTF">2019-08-08T08:26:12Z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c:\Temp\BudgetSmart16\ReportManager\sqr_info_isp_budg_2016_14.xls</vt:lpwstr>
  </property>
</Properties>
</file>